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filterPrivacy="1"/>
  <xr:revisionPtr revIDLastSave="0" documentId="13_ncr:1_{F02109B6-7981-490F-8E8D-ADFE1F23DF96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1" l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7" i="1"/>
  <c r="H7" i="1" s="1"/>
  <c r="C5" i="1" l="1"/>
</calcChain>
</file>

<file path=xl/sharedStrings.xml><?xml version="1.0" encoding="utf-8"?>
<sst xmlns="http://schemas.openxmlformats.org/spreadsheetml/2006/main" count="34" uniqueCount="34">
  <si>
    <t>Референс</t>
  </si>
  <si>
    <t>Описание</t>
  </si>
  <si>
    <t>Мин. упаковка, шт.</t>
  </si>
  <si>
    <t>Кол-во, шт.</t>
  </si>
  <si>
    <t>Сумма, руб., без НДС</t>
  </si>
  <si>
    <t>50104DEK</t>
  </si>
  <si>
    <t>Трансформатор тока ТШП-0,66 0,5S 200/5 5ВА, диаметр 30мм</t>
  </si>
  <si>
    <t>50106DEK</t>
  </si>
  <si>
    <t>Трансформатор тока ТШП-0,66 0,5S 300/5 5ВА, диаметр 30мм</t>
  </si>
  <si>
    <t>50108DEK</t>
  </si>
  <si>
    <t>Трансформатор тока ТШП-0,66 0,5S 400/5 5ВА, диаметр 40мм</t>
  </si>
  <si>
    <t>50113DEK</t>
  </si>
  <si>
    <t>Трансформатор тока ТШП-0,66 0,5S 600/5 10ВА, диаметр 60мм</t>
  </si>
  <si>
    <t>50135DEK</t>
  </si>
  <si>
    <t>Трансформатор тока ТШП-0,66 0,5 150/5 5ВА, диаметр 30мм</t>
  </si>
  <si>
    <t>50136DEK</t>
  </si>
  <si>
    <t>Трансформатор тока ТШП-0,66 0,5 200/5 5ВА, диаметр 30мм</t>
  </si>
  <si>
    <t>50137DEK</t>
  </si>
  <si>
    <t>Трансформатор тока ТШП-0,66 0,5 250/5 5ВА, диаметр 30мм</t>
  </si>
  <si>
    <t>50138DEK</t>
  </si>
  <si>
    <t>Трансформатор тока ТШП-0,66 0,5 300/5 5ВА, диаметр 30мм</t>
  </si>
  <si>
    <t>50139DEK</t>
  </si>
  <si>
    <t>Трансформатор тока ТШП-0,66 0,5 300/5 5ВА, диаметр 40мм</t>
  </si>
  <si>
    <t>50140DEK</t>
  </si>
  <si>
    <t>Трансформатор тока ТШП-0,66 0,5 400/5 5ВА, диаметр 40мм</t>
  </si>
  <si>
    <t>50144DEK</t>
  </si>
  <si>
    <t>Трансформатор тока ТШП-0,66 0,5 600/5 10ВА, диаметр 60мм</t>
  </si>
  <si>
    <t>50177DEK</t>
  </si>
  <si>
    <t>Трансформатор тока ТОП-0,66 0,5 100/5 5ВА</t>
  </si>
  <si>
    <t>Введите коэфициэнт по договору:</t>
  </si>
  <si>
    <t>Сумма закупке, руб. без НДС</t>
  </si>
  <si>
    <t>Введите сумму планируемой закупки, руб. без НДС:</t>
  </si>
  <si>
    <t>Тариф 
01.01.2020, Руб, 
за единицу тарифа, 
без НДС</t>
  </si>
  <si>
    <t>koeff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</si>
</sst>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0_р_._-;\-* #,##0.000_р_._-;_-* &quot;-&quot;??_р_._-;_-@_-"/>
    <numFmt numFmtId="168" formatCode="_-* #,##0.00\ [$₽-419]_-;\-* #,##0.00\ [$₽-419]_-;_-* &quot;-&quot;??\ [$₽-419]_-;_-@_-"/>
    <numFmt numFmtId="169" formatCode="0.0%"/>
    <numFmt numFmtId="170" formatCode="#,##0_ ;\-#,##0\ "/>
    <numFmt numFmtId="171" formatCode="#,##0.0\ _₽;\-#,##0.0\ _₽"/>
    <numFmt numFmtId="172" formatCode="_-* #,##0.000\ _₽_-;\-* #,##0.000\ _₽_-;_-* &quot;-&quot;???\ _₽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Helv"/>
    </font>
    <font>
      <b/>
      <sz val="48"/>
      <color rgb="FF00B050"/>
      <name val="Arial"/>
      <family val="2"/>
      <charset val="204"/>
    </font>
    <font>
      <sz val="1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i/>
      <sz val="16"/>
      <color theme="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8321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164" fontId="2" fillId="0" borderId="0" applyFont="0" applyFill="0" applyBorder="0" applyAlignment="0" applyProtection="0"/>
    <xf numFmtId="0" fontId="6" fillId="0" borderId="0"/>
    <xf numFmtId="164" fontId="1" fillId="0" borderId="0" applyFont="0" applyFill="0" applyBorder="0" applyAlignment="0" applyProtection="0"/>
  </cellStyleXfs>
  <cellXfs count="19">
    <xf numFmtId="0" fontId="0" fillId="0" borderId="0" xfId="0"/>
    <xf numFmtId="0" fontId="0" fillId="2" borderId="0" xfId="0" applyFill="1"/>
    <xf numFmtId="0" fontId="5" fillId="2" borderId="0" xfId="3" applyFont="1" applyFill="1" applyBorder="1" applyAlignment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72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Fill="1" applyBorder="1"/>
    <xf numFmtId="168" fontId="1" fillId="0" borderId="1" xfId="0" applyNumberFormat="1" applyFont="1" applyFill="1" applyBorder="1"/>
    <xf numFmtId="169" fontId="1" fillId="0" borderId="1" xfId="2" applyNumberFormat="1" applyFont="1" applyFill="1" applyBorder="1"/>
    <xf numFmtId="0" fontId="8" fillId="0" borderId="1" xfId="3" applyFont="1" applyFill="1" applyBorder="1" applyAlignment="1">
      <alignment horizontal="left" wrapText="1"/>
    </xf>
    <xf numFmtId="0" fontId="9" fillId="2" borderId="0" xfId="3" applyFont="1" applyFill="1" applyAlignment="1"/>
    <xf numFmtId="1" fontId="9" fillId="0" borderId="1" xfId="5" applyNumberFormat="1" applyFont="1" applyFill="1" applyBorder="1" applyAlignment="1">
      <alignment horizontal="center" vertical="center"/>
    </xf>
    <xf numFmtId="170" fontId="10" fillId="0" borderId="1" xfId="3" applyNumberFormat="1" applyFont="1" applyFill="1" applyBorder="1" applyAlignment="1">
      <alignment horizontal="center" vertical="center"/>
    </xf>
    <xf numFmtId="171" fontId="9" fillId="0" borderId="1" xfId="0" applyNumberFormat="1" applyFont="1" applyFill="1" applyBorder="1" applyAlignment="1">
      <alignment horizontal="center" vertical="center"/>
    </xf>
    <xf numFmtId="165" fontId="11" fillId="0" borderId="1" xfId="1" applyNumberFormat="1" applyFont="1" applyFill="1" applyBorder="1" applyAlignment="1">
      <alignment horizontal="center" vertical="center"/>
    </xf>
    <xf numFmtId="49" fontId="7" fillId="3" borderId="2" xfId="6" applyNumberFormat="1" applyFont="1" applyFill="1" applyBorder="1" applyAlignment="1">
      <alignment horizontal="center" vertical="center" wrapText="1"/>
    </xf>
    <xf numFmtId="168" fontId="12" fillId="0" borderId="1" xfId="1" applyNumberFormat="1" applyFont="1" applyFill="1" applyBorder="1" applyAlignment="1">
      <alignment horizontal="center" vertical="center"/>
    </xf>
    <xf numFmtId="168" fontId="13" fillId="3" borderId="2" xfId="6" applyNumberFormat="1" applyFont="1" applyFill="1" applyBorder="1" applyAlignment="1">
      <alignment horizontal="center" vertical="center" wrapText="1"/>
    </xf>
  </cellXfs>
  <cellStyles count="7">
    <cellStyle name="Comma" xfId="1" builtinId="3"/>
    <cellStyle name="Comma 2" xfId="6" xr:uid="{A3415B14-758A-4F41-832D-84781D035385}"/>
    <cellStyle name="Comma 2 3" xfId="4" xr:uid="{589D347A-48AB-4BA2-9828-20269B4BF584}"/>
    <cellStyle name="Normal" xfId="0" builtinId="0"/>
    <cellStyle name="Normal_Multi9" xfId="5" xr:uid="{F4FBBF75-067B-4FC3-8D5A-95A6E1E2862C}"/>
    <cellStyle name="Normal_Sheet1" xfId="3" xr:uid="{22218FD4-7E4C-4D3E-BB2B-8A05030FC6C3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85725</xdr:rowOff>
    </xdr:from>
    <xdr:to>
      <xdr:col>2</xdr:col>
      <xdr:colOff>1276351</xdr:colOff>
      <xdr:row>1</xdr:row>
      <xdr:rowOff>28420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B6417C4-D01D-4597-A11D-F1C6936FF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85725"/>
          <a:ext cx="2355850" cy="711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890504</xdr:colOff>
      <xdr:row>0</xdr:row>
      <xdr:rowOff>725715</xdr:rowOff>
    </xdr:from>
    <xdr:to>
      <xdr:col>4</xdr:col>
      <xdr:colOff>582022</xdr:colOff>
      <xdr:row>3</xdr:row>
      <xdr:rowOff>716644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E591ED4-87F6-47A0-91F6-B7CD845F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0647" y="725715"/>
          <a:ext cx="1124804" cy="1496786"/>
        </a:xfrm>
        <a:prstGeom prst="rect">
          <a:avLst/>
        </a:prstGeom>
      </xdr:spPr>
    </xdr:pic>
    <xdr:clientData/>
  </xdr:twoCellAnchor>
  <xdr:twoCellAnchor editAs="oneCell">
    <xdr:from>
      <xdr:col>4</xdr:col>
      <xdr:colOff>747290</xdr:colOff>
      <xdr:row>0</xdr:row>
      <xdr:rowOff>480786</xdr:rowOff>
    </xdr:from>
    <xdr:to>
      <xdr:col>6</xdr:col>
      <xdr:colOff>184262</xdr:colOff>
      <xdr:row>3</xdr:row>
      <xdr:rowOff>700857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261DCE1-1AA9-47DB-B946-599A0B33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40719" y="480786"/>
          <a:ext cx="1369186" cy="17259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18"/>
  <sheetViews>
    <sheetView tabSelected="1" zoomScale="70" zoomScaleNormal="70" workbookViewId="0">
      <selection activeCell="M6" sqref="M6"/>
    </sheetView>
  </sheetViews>
  <sheetFormatPr defaultRowHeight="14.5"/>
  <cols>
    <col min="2" max="2" width="16.81640625" customWidth="1"/>
    <col min="3" max="3" width="58.26953125" bestFit="1" customWidth="1"/>
    <col min="4" max="4" width="20.453125" style="4" customWidth="1"/>
    <col min="5" max="5" width="15.7265625" customWidth="1"/>
    <col min="6" max="6" width="12" customWidth="1"/>
    <col min="7" max="7" width="8.54296875" customWidth="1"/>
    <col min="8" max="8" width="13" bestFit="1" customWidth="1"/>
  </cols>
  <sheetData>
    <row r="1" spans="2:8" ht="60.5">
      <c r="B1" s="1"/>
      <c r="C1" s="1"/>
      <c r="D1" s="2"/>
      <c r="E1" s="1"/>
      <c r="F1" s="1"/>
      <c r="G1" s="1"/>
      <c r="H1" s="1"/>
    </row>
    <row r="2" spans="2:8">
      <c r="B2" s="1"/>
      <c r="C2" s="1"/>
      <c r="D2" s="3"/>
      <c r="E2" s="1"/>
      <c r="F2" s="1"/>
      <c r="G2" s="1"/>
      <c r="H2" s="1"/>
    </row>
    <row r="3" spans="2:8" ht="43.5">
      <c r="B3" s="10" t="s">
        <v>29</v>
      </c>
      <c r="C3" s="15">
        <v>1</v>
      </c>
      <c r="D3" s="5"/>
      <c r="E3" s="11"/>
      <c r="F3" s="11"/>
      <c r="G3" s="11"/>
      <c r="H3" s="11"/>
    </row>
    <row r="4" spans="2:8" ht="58">
      <c r="B4" s="10" t="s">
        <v>31</v>
      </c>
      <c r="C4" s="18">
        <v>300000</v>
      </c>
      <c r="D4" s="6"/>
      <c r="E4" s="11"/>
      <c r="F4" s="11"/>
      <c r="G4" s="11"/>
      <c r="H4" s="11"/>
    </row>
    <row r="5" spans="2:8" ht="29">
      <c r="B5" s="10" t="s">
        <v>30</v>
      </c>
      <c r="C5" s="17">
        <f>SUM(H7:H18)</f>
        <v>299158.48</v>
      </c>
      <c r="D5" s="6"/>
      <c r="E5" s="11"/>
      <c r="F5" s="11"/>
      <c r="G5" s="11"/>
      <c r="H5" s="11"/>
    </row>
    <row r="6" spans="2:8" ht="58">
      <c r="B6" s="16" t="s">
        <v>0</v>
      </c>
      <c r="C6" s="16" t="s">
        <v>1</v>
      </c>
      <c r="D6" s="16" t="s">
        <v>32</v>
      </c>
      <c r="E6" s="16" t="s">
        <v>33</v>
      </c>
      <c r="F6" s="16" t="s">
        <v>2</v>
      </c>
      <c r="G6" s="16" t="s">
        <v>3</v>
      </c>
      <c r="H6" s="16" t="s">
        <v>4</v>
      </c>
    </row>
    <row r="7" spans="2:8">
      <c r="B7" s="7" t="s">
        <v>5</v>
      </c>
      <c r="C7" s="7" t="s">
        <v>6</v>
      </c>
      <c r="D7" s="8">
        <v>846.62</v>
      </c>
      <c r="E7" s="9">
        <v>5.8679706601466992E-2</v>
      </c>
      <c r="F7" s="12">
        <v>1</v>
      </c>
      <c r="G7" s="13">
        <f>ROUND($C$4*E7/(D7*$C$3)/F7,0)*F7</f>
        <v>21</v>
      </c>
      <c r="H7" s="14">
        <f>G7*D7*$C$3</f>
        <v>17779.02</v>
      </c>
    </row>
    <row r="8" spans="2:8">
      <c r="B8" s="7" t="s">
        <v>7</v>
      </c>
      <c r="C8" s="7" t="s">
        <v>8</v>
      </c>
      <c r="D8" s="8">
        <v>846.62</v>
      </c>
      <c r="E8" s="9">
        <v>2.9339853300733496E-2</v>
      </c>
      <c r="F8" s="12">
        <v>1</v>
      </c>
      <c r="G8" s="13">
        <f t="shared" ref="G8:G18" si="0">ROUND($C$4*E8/(D8*$C$3)/F8,0)*F8</f>
        <v>10</v>
      </c>
      <c r="H8" s="14">
        <f t="shared" ref="H8:H18" si="1">G8*D8*$C$3</f>
        <v>8466.2000000000007</v>
      </c>
    </row>
    <row r="9" spans="2:8">
      <c r="B9" s="7" t="s">
        <v>9</v>
      </c>
      <c r="C9" s="7" t="s">
        <v>10</v>
      </c>
      <c r="D9" s="8">
        <v>1037.8900000000001</v>
      </c>
      <c r="E9" s="9">
        <v>5.8679706601466992E-2</v>
      </c>
      <c r="F9" s="12">
        <v>1</v>
      </c>
      <c r="G9" s="13">
        <f t="shared" si="0"/>
        <v>17</v>
      </c>
      <c r="H9" s="14">
        <f t="shared" si="1"/>
        <v>17644.13</v>
      </c>
    </row>
    <row r="10" spans="2:8">
      <c r="B10" s="7" t="s">
        <v>11</v>
      </c>
      <c r="C10" s="7" t="s">
        <v>12</v>
      </c>
      <c r="D10" s="8">
        <v>1059.73</v>
      </c>
      <c r="E10" s="9">
        <v>2.9339853300733496E-2</v>
      </c>
      <c r="F10" s="12">
        <v>1</v>
      </c>
      <c r="G10" s="13">
        <f t="shared" si="0"/>
        <v>8</v>
      </c>
      <c r="H10" s="14">
        <f t="shared" si="1"/>
        <v>8477.84</v>
      </c>
    </row>
    <row r="11" spans="2:8">
      <c r="B11" s="7" t="s">
        <v>13</v>
      </c>
      <c r="C11" s="7" t="s">
        <v>14</v>
      </c>
      <c r="D11" s="8">
        <v>598.04</v>
      </c>
      <c r="E11" s="9">
        <v>0.15647921760391198</v>
      </c>
      <c r="F11" s="12">
        <v>1</v>
      </c>
      <c r="G11" s="13">
        <f t="shared" si="0"/>
        <v>78</v>
      </c>
      <c r="H11" s="14">
        <f t="shared" si="1"/>
        <v>46647.119999999995</v>
      </c>
    </row>
    <row r="12" spans="2:8">
      <c r="B12" s="7" t="s">
        <v>15</v>
      </c>
      <c r="C12" s="7" t="s">
        <v>16</v>
      </c>
      <c r="D12" s="8">
        <v>581.04</v>
      </c>
      <c r="E12" s="9">
        <v>0.15647921760391198</v>
      </c>
      <c r="F12" s="12">
        <v>1</v>
      </c>
      <c r="G12" s="13">
        <f t="shared" si="0"/>
        <v>81</v>
      </c>
      <c r="H12" s="14">
        <f t="shared" si="1"/>
        <v>47064.24</v>
      </c>
    </row>
    <row r="13" spans="2:8">
      <c r="B13" s="7" t="s">
        <v>17</v>
      </c>
      <c r="C13" s="7" t="s">
        <v>18</v>
      </c>
      <c r="D13" s="8">
        <v>603.15</v>
      </c>
      <c r="E13" s="9">
        <v>0.11735941320293398</v>
      </c>
      <c r="F13" s="12">
        <v>1</v>
      </c>
      <c r="G13" s="13">
        <f t="shared" si="0"/>
        <v>58</v>
      </c>
      <c r="H13" s="14">
        <f t="shared" si="1"/>
        <v>34982.699999999997</v>
      </c>
    </row>
    <row r="14" spans="2:8">
      <c r="B14" s="7" t="s">
        <v>19</v>
      </c>
      <c r="C14" s="7" t="s">
        <v>20</v>
      </c>
      <c r="D14" s="8">
        <v>603.15</v>
      </c>
      <c r="E14" s="9">
        <v>7.823960880195599E-2</v>
      </c>
      <c r="F14" s="12">
        <v>1</v>
      </c>
      <c r="G14" s="13">
        <f t="shared" si="0"/>
        <v>39</v>
      </c>
      <c r="H14" s="14">
        <f t="shared" si="1"/>
        <v>23522.85</v>
      </c>
    </row>
    <row r="15" spans="2:8">
      <c r="B15" s="7" t="s">
        <v>21</v>
      </c>
      <c r="C15" s="7" t="s">
        <v>22</v>
      </c>
      <c r="D15" s="8">
        <v>662.61</v>
      </c>
      <c r="E15" s="9">
        <v>5.8679706601466992E-2</v>
      </c>
      <c r="F15" s="12">
        <v>1</v>
      </c>
      <c r="G15" s="13">
        <f t="shared" si="0"/>
        <v>27</v>
      </c>
      <c r="H15" s="14">
        <f t="shared" si="1"/>
        <v>17890.47</v>
      </c>
    </row>
    <row r="16" spans="2:8">
      <c r="B16" s="7" t="s">
        <v>23</v>
      </c>
      <c r="C16" s="7" t="s">
        <v>24</v>
      </c>
      <c r="D16" s="8">
        <v>621.82000000000005</v>
      </c>
      <c r="E16" s="9">
        <v>8.8019559902200492E-2</v>
      </c>
      <c r="F16" s="12">
        <v>1</v>
      </c>
      <c r="G16" s="13">
        <f t="shared" si="0"/>
        <v>42</v>
      </c>
      <c r="H16" s="14">
        <f t="shared" si="1"/>
        <v>26116.440000000002</v>
      </c>
    </row>
    <row r="17" spans="2:8">
      <c r="B17" s="7" t="s">
        <v>25</v>
      </c>
      <c r="C17" s="7" t="s">
        <v>26</v>
      </c>
      <c r="D17" s="8">
        <v>801.88</v>
      </c>
      <c r="E17" s="9">
        <v>5.1344743276283619E-2</v>
      </c>
      <c r="F17" s="12">
        <v>1</v>
      </c>
      <c r="G17" s="13">
        <f t="shared" si="0"/>
        <v>19</v>
      </c>
      <c r="H17" s="14">
        <f t="shared" si="1"/>
        <v>15235.72</v>
      </c>
    </row>
    <row r="18" spans="2:8">
      <c r="B18" s="7" t="s">
        <v>27</v>
      </c>
      <c r="C18" s="7" t="s">
        <v>28</v>
      </c>
      <c r="D18" s="8">
        <v>785.15</v>
      </c>
      <c r="E18" s="9">
        <v>0.11735941320293398</v>
      </c>
      <c r="F18" s="12">
        <v>1</v>
      </c>
      <c r="G18" s="13">
        <f t="shared" si="0"/>
        <v>45</v>
      </c>
      <c r="H18" s="14">
        <f t="shared" si="1"/>
        <v>35331.75</v>
      </c>
    </row>
  </sheetData>
  <protectedRanges>
    <protectedRange sqref="C3:C4" name="Range1"/>
  </protectedRanges>
  <conditionalFormatting sqref="E7:E1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2020-01-20T06:12:33Z</dcterms:modified>
</cp:coreProperties>
</file>